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honda10\Desktop\"/>
    </mc:Choice>
  </mc:AlternateContent>
  <xr:revisionPtr revIDLastSave="0" documentId="8_{CD8C5F99-DFC8-4438-B6BC-EAACA8EA3A5D}" xr6:coauthVersionLast="46" xr6:coauthVersionMax="46" xr10:uidLastSave="{00000000-0000-0000-0000-000000000000}"/>
  <bookViews>
    <workbookView xWindow="1080" yWindow="1080" windowWidth="20355" windowHeight="13185" xr2:uid="{00000000-000D-0000-FFFF-FFFF00000000}"/>
  </bookViews>
  <sheets>
    <sheet name="計算式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" i="4" l="1"/>
  <c r="I26" i="4" l="1"/>
  <c r="I29" i="4" s="1"/>
  <c r="C12" i="4"/>
  <c r="I30" i="4" l="1"/>
  <c r="B29" i="4"/>
  <c r="J31" i="4" l="1"/>
  <c r="I33" i="4" s="1"/>
  <c r="I37" i="4" s="1"/>
  <c r="J38" i="4" s="1"/>
  <c r="I39" i="4" s="1"/>
  <c r="I41" i="4" l="1"/>
  <c r="J43" i="4" s="1"/>
</calcChain>
</file>

<file path=xl/sharedStrings.xml><?xml version="1.0" encoding="utf-8"?>
<sst xmlns="http://schemas.openxmlformats.org/spreadsheetml/2006/main" count="57" uniqueCount="56">
  <si>
    <t>報　　　　酬　　　　基　　　　準</t>
    <rPh sb="0" eb="1">
      <t>ホウ</t>
    </rPh>
    <rPh sb="5" eb="6">
      <t>ムク</t>
    </rPh>
    <rPh sb="10" eb="11">
      <t>モト</t>
    </rPh>
    <rPh sb="15" eb="16">
      <t>ジュン</t>
    </rPh>
    <phoneticPr fontId="2"/>
  </si>
  <si>
    <t>報　　酬　　計　　算</t>
    <rPh sb="0" eb="1">
      <t>ホウ</t>
    </rPh>
    <rPh sb="3" eb="4">
      <t>ムク</t>
    </rPh>
    <rPh sb="6" eb="7">
      <t>ケイ</t>
    </rPh>
    <rPh sb="9" eb="10">
      <t>サン</t>
    </rPh>
    <phoneticPr fontId="2"/>
  </si>
  <si>
    <t>円　</t>
    <rPh sb="0" eb="1">
      <t>エン</t>
    </rPh>
    <phoneticPr fontId="2"/>
  </si>
  <si>
    <t>遺産の総額</t>
    <rPh sb="0" eb="2">
      <t>イサン</t>
    </rPh>
    <rPh sb="3" eb="5">
      <t>ソウガク</t>
    </rPh>
    <phoneticPr fontId="2"/>
  </si>
  <si>
    <t>生命保険金の非課税額</t>
    <rPh sb="0" eb="2">
      <t>セイメイ</t>
    </rPh>
    <rPh sb="2" eb="4">
      <t>ホケン</t>
    </rPh>
    <rPh sb="4" eb="5">
      <t>キン</t>
    </rPh>
    <rPh sb="6" eb="9">
      <t>ヒカゼイ</t>
    </rPh>
    <rPh sb="9" eb="10">
      <t>ガク</t>
    </rPh>
    <phoneticPr fontId="2"/>
  </si>
  <si>
    <t>退職手当金の非課税額</t>
    <rPh sb="0" eb="2">
      <t>タイショク</t>
    </rPh>
    <rPh sb="2" eb="4">
      <t>テアテ</t>
    </rPh>
    <rPh sb="4" eb="5">
      <t>キン</t>
    </rPh>
    <rPh sb="6" eb="9">
      <t>ヒカゼイ</t>
    </rPh>
    <rPh sb="9" eb="10">
      <t>ガク</t>
    </rPh>
    <phoneticPr fontId="2"/>
  </si>
  <si>
    <t>小規模宅地等の減税額</t>
    <rPh sb="0" eb="3">
      <t>ショウキボ</t>
    </rPh>
    <rPh sb="3" eb="5">
      <t>タクチ</t>
    </rPh>
    <rPh sb="5" eb="6">
      <t>トウ</t>
    </rPh>
    <rPh sb="7" eb="9">
      <t>ゲンゼイ</t>
    </rPh>
    <rPh sb="9" eb="10">
      <t>ガク</t>
    </rPh>
    <phoneticPr fontId="2"/>
  </si>
  <si>
    <t>（ロ）　遺産の総額基準額</t>
    <rPh sb="4" eb="6">
      <t>イサン</t>
    </rPh>
    <rPh sb="7" eb="9">
      <t>ソウガク</t>
    </rPh>
    <rPh sb="9" eb="11">
      <t>キジュン</t>
    </rPh>
    <rPh sb="11" eb="12">
      <t>ガク</t>
    </rPh>
    <phoneticPr fontId="2"/>
  </si>
  <si>
    <t>　　　（ﾛ）の報酬額×１０％×共同相続人の数</t>
    <rPh sb="7" eb="9">
      <t>ホウシュウ</t>
    </rPh>
    <rPh sb="9" eb="10">
      <t>ガク</t>
    </rPh>
    <rPh sb="15" eb="17">
      <t>キョウドウ</t>
    </rPh>
    <rPh sb="17" eb="19">
      <t>ソウゾク</t>
    </rPh>
    <rPh sb="19" eb="20">
      <t>ニン</t>
    </rPh>
    <rPh sb="21" eb="22">
      <t>カズ</t>
    </rPh>
    <phoneticPr fontId="2"/>
  </si>
  <si>
    <t xml:space="preserve"> ①</t>
    <phoneticPr fontId="2"/>
  </si>
  <si>
    <t xml:space="preserve"> ③</t>
    <phoneticPr fontId="2"/>
  </si>
  <si>
    <t xml:space="preserve"> ④</t>
    <phoneticPr fontId="2"/>
  </si>
  <si>
    <t xml:space="preserve"> ⑥</t>
    <phoneticPr fontId="2"/>
  </si>
  <si>
    <t xml:space="preserve"> ⑦</t>
    <phoneticPr fontId="2"/>
  </si>
  <si>
    <t xml:space="preserve"> ⑧</t>
    <phoneticPr fontId="2"/>
  </si>
  <si>
    <t xml:space="preserve"> ⑨</t>
    <phoneticPr fontId="2"/>
  </si>
  <si>
    <t>申告書第１表の①金額</t>
    <rPh sb="0" eb="2">
      <t>シンコク</t>
    </rPh>
    <rPh sb="2" eb="3">
      <t>ショ</t>
    </rPh>
    <rPh sb="3" eb="4">
      <t>ダイ</t>
    </rPh>
    <rPh sb="5" eb="6">
      <t>ヒョウ</t>
    </rPh>
    <rPh sb="8" eb="10">
      <t>キンガク</t>
    </rPh>
    <phoneticPr fontId="2"/>
  </si>
  <si>
    <t>贈　 　与　 　財　 　産</t>
    <rPh sb="0" eb="1">
      <t>オク</t>
    </rPh>
    <rPh sb="4" eb="5">
      <t>クミ</t>
    </rPh>
    <rPh sb="8" eb="9">
      <t>ザイ</t>
    </rPh>
    <rPh sb="12" eb="13">
      <t>サン</t>
    </rPh>
    <phoneticPr fontId="2"/>
  </si>
  <si>
    <t>合計　（ 遺産の総額 ）</t>
    <rPh sb="0" eb="2">
      <t>ゴウケイ</t>
    </rPh>
    <rPh sb="5" eb="7">
      <t>イサン</t>
    </rPh>
    <rPh sb="8" eb="10">
      <t>ソウガク</t>
    </rPh>
    <phoneticPr fontId="2"/>
  </si>
  <si>
    <t>旅費等その他</t>
    <rPh sb="0" eb="2">
      <t>リョヒ</t>
    </rPh>
    <rPh sb="2" eb="3">
      <t>トウ</t>
    </rPh>
    <rPh sb="5" eb="6">
      <t>タ</t>
    </rPh>
    <phoneticPr fontId="2"/>
  </si>
  <si>
    <t>報酬規定限度額</t>
    <rPh sb="0" eb="2">
      <t>ホウシュウ</t>
    </rPh>
    <rPh sb="2" eb="4">
      <t>キテイ</t>
    </rPh>
    <rPh sb="4" eb="6">
      <t>ゲンド</t>
    </rPh>
    <rPh sb="6" eb="7">
      <t>ガク</t>
    </rPh>
    <phoneticPr fontId="2"/>
  </si>
  <si>
    <t>報酬調整額</t>
    <rPh sb="0" eb="2">
      <t>ホウシュウ</t>
    </rPh>
    <rPh sb="2" eb="4">
      <t>チョウセイ</t>
    </rPh>
    <rPh sb="4" eb="5">
      <t>ガク</t>
    </rPh>
    <phoneticPr fontId="2"/>
  </si>
  <si>
    <t>報酬合計</t>
    <rPh sb="0" eb="2">
      <t>ホウシュウ</t>
    </rPh>
    <rPh sb="2" eb="4">
      <t>ゴウケイ</t>
    </rPh>
    <phoneticPr fontId="2"/>
  </si>
  <si>
    <t>消費税</t>
    <rPh sb="0" eb="3">
      <t>ショウヒゼイ</t>
    </rPh>
    <phoneticPr fontId="2"/>
  </si>
  <si>
    <t>税込報酬額</t>
    <rPh sb="0" eb="2">
      <t>ゼイコ</t>
    </rPh>
    <rPh sb="2" eb="4">
      <t>ホウシュウ</t>
    </rPh>
    <rPh sb="4" eb="5">
      <t>ガク</t>
    </rPh>
    <phoneticPr fontId="2"/>
  </si>
  <si>
    <t>著しく複雑な事案加算額　　　（④+⑤）×１００％限度</t>
    <rPh sb="0" eb="1">
      <t>イチジル</t>
    </rPh>
    <rPh sb="3" eb="5">
      <t>フクザツ</t>
    </rPh>
    <rPh sb="6" eb="8">
      <t>ジアン</t>
    </rPh>
    <rPh sb="8" eb="11">
      <t>カサンガク</t>
    </rPh>
    <rPh sb="24" eb="26">
      <t>ゲンド</t>
    </rPh>
    <phoneticPr fontId="2"/>
  </si>
  <si>
    <t>税務書類の作成報酬　　　　　　　　　 　　　④×５０％</t>
    <rPh sb="0" eb="2">
      <t>ゼイム</t>
    </rPh>
    <rPh sb="2" eb="4">
      <t>ショルイ</t>
    </rPh>
    <rPh sb="5" eb="7">
      <t>サクセイ</t>
    </rPh>
    <rPh sb="7" eb="9">
      <t>ホウシュウ</t>
    </rPh>
    <phoneticPr fontId="2"/>
  </si>
  <si>
    <t>合計税務代理報酬額　　　　　　　　　　 　　①+②+③</t>
    <rPh sb="0" eb="2">
      <t>ゴウケイ</t>
    </rPh>
    <rPh sb="2" eb="4">
      <t>ゼイム</t>
    </rPh>
    <rPh sb="4" eb="6">
      <t>ダイリ</t>
    </rPh>
    <rPh sb="6" eb="8">
      <t>ホウシュウ</t>
    </rPh>
    <rPh sb="8" eb="9">
      <t>ガク</t>
    </rPh>
    <phoneticPr fontId="2"/>
  </si>
  <si>
    <t>　　　　　　　　　　　　　5,000万円未満　　　　200,000円</t>
    <rPh sb="18" eb="20">
      <t>マンエン</t>
    </rPh>
    <rPh sb="20" eb="22">
      <t>ミマン</t>
    </rPh>
    <rPh sb="33" eb="34">
      <t>エン</t>
    </rPh>
    <phoneticPr fontId="2"/>
  </si>
  <si>
    <t>　　　　　　　　　　　　　7,000万円未満　　　　350,000円</t>
    <rPh sb="18" eb="20">
      <t>マンエン</t>
    </rPh>
    <rPh sb="20" eb="22">
      <t>ミマン</t>
    </rPh>
    <rPh sb="33" eb="34">
      <t>エン</t>
    </rPh>
    <phoneticPr fontId="2"/>
  </si>
  <si>
    <t>　　　　　　　　　　 　　　　　１億円未満　　　　600,000円</t>
    <rPh sb="17" eb="19">
      <t>オクエン</t>
    </rPh>
    <rPh sb="19" eb="21">
      <t>ミマン</t>
    </rPh>
    <rPh sb="32" eb="33">
      <t>エン</t>
    </rPh>
    <phoneticPr fontId="2"/>
  </si>
  <si>
    <t>　　　　　　　　　　　　　 　　３億円未満　　　　850,000円</t>
    <rPh sb="17" eb="19">
      <t>オクエン</t>
    </rPh>
    <rPh sb="19" eb="21">
      <t>ミマン</t>
    </rPh>
    <rPh sb="32" eb="33">
      <t>エン</t>
    </rPh>
    <phoneticPr fontId="2"/>
  </si>
  <si>
    <t>　　　　　　　　　　　　　　　 ５億円未満　　　1,100,000円</t>
    <rPh sb="17" eb="19">
      <t>オクエン</t>
    </rPh>
    <rPh sb="19" eb="21">
      <t>ミマン</t>
    </rPh>
    <rPh sb="33" eb="34">
      <t>エン</t>
    </rPh>
    <phoneticPr fontId="2"/>
  </si>
  <si>
    <t>　　　　　　　　　　　　　　　 ７億円未満　　　1,350,000円</t>
    <rPh sb="17" eb="19">
      <t>オクエン</t>
    </rPh>
    <rPh sb="19" eb="21">
      <t>ミマン</t>
    </rPh>
    <rPh sb="33" eb="34">
      <t>エン</t>
    </rPh>
    <phoneticPr fontId="2"/>
  </si>
  <si>
    <t>　　　　　　　　　　　　　　 １０億円未満　　　1,700,000円</t>
    <rPh sb="17" eb="19">
      <t>オクエン</t>
    </rPh>
    <rPh sb="19" eb="21">
      <t>ミマン</t>
    </rPh>
    <rPh sb="33" eb="34">
      <t>エン</t>
    </rPh>
    <phoneticPr fontId="2"/>
  </si>
  <si>
    <t xml:space="preserve">                        １億円増すごとに１０万円を加算</t>
    <rPh sb="25" eb="27">
      <t>オクエン</t>
    </rPh>
    <rPh sb="27" eb="28">
      <t>マ</t>
    </rPh>
    <rPh sb="34" eb="36">
      <t>マンエン</t>
    </rPh>
    <rPh sb="37" eb="39">
      <t>カサン</t>
    </rPh>
    <phoneticPr fontId="2"/>
  </si>
  <si>
    <t>　　　（遺産の総額）　3,000万円未満　   　　6,0000円</t>
    <rPh sb="4" eb="6">
      <t>イサン</t>
    </rPh>
    <rPh sb="7" eb="9">
      <t>ソウガク</t>
    </rPh>
    <rPh sb="16" eb="18">
      <t>マンエン</t>
    </rPh>
    <rPh sb="18" eb="20">
      <t>ミマン</t>
    </rPh>
    <rPh sb="32" eb="33">
      <t>エン</t>
    </rPh>
    <phoneticPr fontId="2"/>
  </si>
  <si>
    <t>（イ）　基本報酬額                            100,000円</t>
    <rPh sb="4" eb="6">
      <t>キホン</t>
    </rPh>
    <rPh sb="6" eb="8">
      <t>ホウシュウ</t>
    </rPh>
    <rPh sb="8" eb="9">
      <t>ガク</t>
    </rPh>
    <rPh sb="44" eb="45">
      <t>エン</t>
    </rPh>
    <phoneticPr fontId="2"/>
  </si>
  <si>
    <t xml:space="preserve"> ②</t>
    <phoneticPr fontId="2"/>
  </si>
  <si>
    <t>　　　　　　　該当金額</t>
    <rPh sb="7" eb="9">
      <t>ガイトウ</t>
    </rPh>
    <rPh sb="9" eb="11">
      <t>キンガク</t>
    </rPh>
    <phoneticPr fontId="2"/>
  </si>
  <si>
    <t>★</t>
    <phoneticPr fontId="2"/>
  </si>
  <si>
    <t>人</t>
    <rPh sb="0" eb="1">
      <t>ニン</t>
    </rPh>
    <phoneticPr fontId="2"/>
  </si>
  <si>
    <t>円 × 10％ ×</t>
    <rPh sb="0" eb="1">
      <t>エン</t>
    </rPh>
    <phoneticPr fontId="2"/>
  </si>
  <si>
    <t>％値引</t>
    <rPh sb="1" eb="3">
      <t>ネビキ</t>
    </rPh>
    <phoneticPr fontId="2"/>
  </si>
  <si>
    <t>△</t>
    <phoneticPr fontId="2"/>
  </si>
  <si>
    <t>　　　　　　　　　　　 １０億円以上　　　1,800,000円</t>
    <rPh sb="14" eb="18">
      <t>オクエンイジョウ</t>
    </rPh>
    <rPh sb="30" eb="31">
      <t>エン</t>
    </rPh>
    <phoneticPr fontId="2"/>
  </si>
  <si>
    <t>（ハ） 共同相続人の数による加算額（相続人総数－1人）</t>
    <rPh sb="4" eb="6">
      <t>キョウドウ</t>
    </rPh>
    <rPh sb="6" eb="9">
      <t>ソウゾクニン</t>
    </rPh>
    <rPh sb="10" eb="11">
      <t>カズ</t>
    </rPh>
    <rPh sb="14" eb="17">
      <t>カサンガク</t>
    </rPh>
    <rPh sb="18" eb="21">
      <t>ソウゾクニン</t>
    </rPh>
    <rPh sb="21" eb="23">
      <t>ソウスウ</t>
    </rPh>
    <rPh sb="25" eb="26">
      <t>ニン</t>
    </rPh>
    <phoneticPr fontId="2"/>
  </si>
  <si>
    <t xml:space="preserve"> ⑤　</t>
    <phoneticPr fontId="2"/>
  </si>
  <si>
    <t>サービス</t>
    <phoneticPr fontId="2"/>
  </si>
  <si>
    <t>資料収集等の係る日当　　　　 　50,000円×  　　日</t>
    <rPh sb="0" eb="2">
      <t>シリョウ</t>
    </rPh>
    <rPh sb="2" eb="4">
      <t>シュウシュウ</t>
    </rPh>
    <rPh sb="4" eb="5">
      <t>トウ</t>
    </rPh>
    <rPh sb="6" eb="7">
      <t>カカワ</t>
    </rPh>
    <rPh sb="8" eb="10">
      <t>ニットウ</t>
    </rPh>
    <rPh sb="22" eb="23">
      <t>エン</t>
    </rPh>
    <rPh sb="28" eb="29">
      <t>ニチ</t>
    </rPh>
    <phoneticPr fontId="2"/>
  </si>
  <si>
    <t>内金</t>
    <rPh sb="0" eb="2">
      <t>ウチキン</t>
    </rPh>
    <phoneticPr fontId="2"/>
  </si>
  <si>
    <t>ご請求金額</t>
    <rPh sb="1" eb="3">
      <t>セイキュウ</t>
    </rPh>
    <rPh sb="3" eb="5">
      <t>キンガク</t>
    </rPh>
    <phoneticPr fontId="2"/>
  </si>
  <si>
    <t>△</t>
  </si>
  <si>
    <t>税務代理報酬額　　　　　　　　　　　　　　　　　　　　　　　　　　　　　　　　　　　　　　　　　　　　　　　円</t>
    <rPh sb="0" eb="2">
      <t>ゼイム</t>
    </rPh>
    <rPh sb="2" eb="4">
      <t>ダイリ</t>
    </rPh>
    <rPh sb="4" eb="6">
      <t>ホウシュウ</t>
    </rPh>
    <rPh sb="6" eb="7">
      <t>ガク</t>
    </rPh>
    <rPh sb="54" eb="55">
      <t>エン</t>
    </rPh>
    <phoneticPr fontId="2"/>
  </si>
  <si>
    <t>（平成２６年４月改訂）</t>
    <rPh sb="1" eb="3">
      <t>ヘイセイ</t>
    </rPh>
    <rPh sb="5" eb="6">
      <t>ネン</t>
    </rPh>
    <rPh sb="7" eb="8">
      <t>ガツ</t>
    </rPh>
    <rPh sb="8" eb="10">
      <t>カイテイ</t>
    </rPh>
    <phoneticPr fontId="2"/>
  </si>
  <si>
    <t>相続税の報酬規定による報酬計算書</t>
    <rPh sb="0" eb="3">
      <t>ソウゾクゼイ</t>
    </rPh>
    <rPh sb="4" eb="6">
      <t>ホウシュウ</t>
    </rPh>
    <rPh sb="11" eb="13">
      <t>ホウシュウ</t>
    </rPh>
    <rPh sb="13" eb="15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</si>
</sst>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5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0" borderId="4" xfId="0" applyNumberFormat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38" fontId="0" fillId="0" borderId="13" xfId="0" applyNumberForma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7" xfId="0" applyNumberFormat="1" applyBorder="1" applyAlignment="1">
      <alignment vertical="center"/>
    </xf>
    <xf numFmtId="38" fontId="0" fillId="0" borderId="8" xfId="1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38" fontId="0" fillId="0" borderId="8" xfId="1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38" fontId="0" fillId="0" borderId="8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14" xfId="0" applyBorder="1" applyAlignment="1">
      <alignment vertical="center"/>
    </xf>
    <xf numFmtId="38" fontId="0" fillId="0" borderId="8" xfId="0" applyNumberForma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38" fontId="0" fillId="0" borderId="12" xfId="1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5" fontId="0" fillId="0" borderId="7" xfId="0" applyNumberFormat="1" applyBorder="1" applyAlignment="1">
      <alignment horizontal="left" vertical="center"/>
    </xf>
    <xf numFmtId="5" fontId="0" fillId="0" borderId="8" xfId="0" applyNumberFormat="1" applyBorder="1" applyAlignment="1">
      <alignment horizontal="left" vertical="center"/>
    </xf>
    <xf numFmtId="5" fontId="0" fillId="0" borderId="14" xfId="0" applyNumberForma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0" fillId="0" borderId="0" xfId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7" xfId="1" applyFont="1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38" fontId="0" fillId="0" borderId="14" xfId="1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tabSelected="1" topLeftCell="A19" zoomScaleNormal="100" workbookViewId="0">
      <selection activeCell="I41" sqref="I41:J41"/>
    </sheetView>
  </sheetViews>
  <sheetFormatPr defaultRowHeight="13.5" x14ac:dyDescent="0.15"/>
  <cols>
    <col min="1" max="1" width="3.625" style="1" customWidth="1"/>
    <col min="2" max="2" width="21.875" style="1" customWidth="1"/>
    <col min="3" max="6" width="6" style="1" customWidth="1"/>
    <col min="7" max="9" width="9" style="1"/>
    <col min="10" max="10" width="9.25" style="1" bestFit="1" customWidth="1"/>
    <col min="11" max="16384" width="9" style="1"/>
  </cols>
  <sheetData>
    <row r="1" spans="1:10" ht="48" customHeight="1" x14ac:dyDescent="0.15">
      <c r="A1" s="87" t="s">
        <v>55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23.25" customHeight="1" x14ac:dyDescent="0.15">
      <c r="A2" s="88" t="s">
        <v>54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33" customHeight="1" x14ac:dyDescent="0.15">
      <c r="A3" s="90"/>
      <c r="B3" s="90"/>
      <c r="C3" s="90"/>
      <c r="D3" s="90"/>
      <c r="E3" s="90"/>
      <c r="F3" s="90"/>
      <c r="G3" s="90"/>
      <c r="H3" s="90"/>
      <c r="I3" s="90"/>
      <c r="J3" s="90"/>
    </row>
    <row r="4" spans="1:10" ht="15" customHeight="1" x14ac:dyDescent="0.15">
      <c r="A4" s="84" t="s">
        <v>0</v>
      </c>
      <c r="B4" s="85"/>
      <c r="C4" s="85"/>
      <c r="D4" s="85"/>
      <c r="E4" s="85"/>
      <c r="F4" s="86"/>
      <c r="G4" s="85" t="s">
        <v>1</v>
      </c>
      <c r="H4" s="85"/>
      <c r="I4" s="85"/>
      <c r="J4" s="91"/>
    </row>
    <row r="5" spans="1:10" ht="15" customHeight="1" x14ac:dyDescent="0.15">
      <c r="A5" s="38" t="s">
        <v>3</v>
      </c>
      <c r="B5" s="36"/>
      <c r="C5" s="81" t="s">
        <v>2</v>
      </c>
      <c r="D5" s="82"/>
      <c r="E5" s="82"/>
      <c r="F5" s="83"/>
      <c r="G5" s="84"/>
      <c r="H5" s="85"/>
      <c r="I5" s="85"/>
      <c r="J5" s="86"/>
    </row>
    <row r="6" spans="1:10" ht="15" customHeight="1" x14ac:dyDescent="0.15">
      <c r="A6" s="74"/>
      <c r="B6" s="2" t="s">
        <v>16</v>
      </c>
      <c r="C6" s="77"/>
      <c r="D6" s="39"/>
      <c r="E6" s="39"/>
      <c r="F6" s="40"/>
      <c r="G6" s="47"/>
      <c r="H6" s="42"/>
      <c r="I6" s="42"/>
      <c r="J6" s="48"/>
    </row>
    <row r="7" spans="1:10" ht="15" customHeight="1" x14ac:dyDescent="0.15">
      <c r="A7" s="75"/>
      <c r="B7" s="3" t="s">
        <v>17</v>
      </c>
      <c r="C7" s="77">
        <v>0</v>
      </c>
      <c r="D7" s="39"/>
      <c r="E7" s="39"/>
      <c r="F7" s="40"/>
      <c r="G7" s="47"/>
      <c r="H7" s="42"/>
      <c r="I7" s="42"/>
      <c r="J7" s="48"/>
    </row>
    <row r="8" spans="1:10" ht="15" customHeight="1" x14ac:dyDescent="0.15">
      <c r="A8" s="75"/>
      <c r="B8" s="2" t="s">
        <v>4</v>
      </c>
      <c r="C8" s="77">
        <v>0</v>
      </c>
      <c r="D8" s="39"/>
      <c r="E8" s="39"/>
      <c r="F8" s="40"/>
      <c r="G8" s="47"/>
      <c r="H8" s="42"/>
      <c r="I8" s="42"/>
      <c r="J8" s="48"/>
    </row>
    <row r="9" spans="1:10" ht="15" customHeight="1" x14ac:dyDescent="0.15">
      <c r="A9" s="75"/>
      <c r="B9" s="3" t="s">
        <v>5</v>
      </c>
      <c r="C9" s="77"/>
      <c r="D9" s="39"/>
      <c r="E9" s="39"/>
      <c r="F9" s="40"/>
      <c r="G9" s="47"/>
      <c r="H9" s="42"/>
      <c r="I9" s="42"/>
      <c r="J9" s="48"/>
    </row>
    <row r="10" spans="1:10" ht="15" customHeight="1" x14ac:dyDescent="0.15">
      <c r="A10" s="75"/>
      <c r="B10" s="2" t="s">
        <v>6</v>
      </c>
      <c r="C10" s="77"/>
      <c r="D10" s="39"/>
      <c r="E10" s="39"/>
      <c r="F10" s="40"/>
      <c r="G10" s="47"/>
      <c r="H10" s="42"/>
      <c r="I10" s="42"/>
      <c r="J10" s="48"/>
    </row>
    <row r="11" spans="1:10" ht="15" customHeight="1" x14ac:dyDescent="0.15">
      <c r="A11" s="75"/>
      <c r="B11" s="3"/>
      <c r="C11" s="77"/>
      <c r="D11" s="39"/>
      <c r="E11" s="39"/>
      <c r="F11" s="40"/>
      <c r="G11" s="47"/>
      <c r="H11" s="42"/>
      <c r="I11" s="42"/>
      <c r="J11" s="48"/>
    </row>
    <row r="12" spans="1:10" ht="15" customHeight="1" x14ac:dyDescent="0.15">
      <c r="A12" s="76"/>
      <c r="B12" s="4" t="s">
        <v>18</v>
      </c>
      <c r="C12" s="77">
        <f>SUM(C6:C11)</f>
        <v>0</v>
      </c>
      <c r="D12" s="39"/>
      <c r="E12" s="39"/>
      <c r="F12" s="40"/>
      <c r="G12" s="78"/>
      <c r="H12" s="79"/>
      <c r="I12" s="79"/>
      <c r="J12" s="80"/>
    </row>
    <row r="13" spans="1:10" ht="15" customHeight="1" x14ac:dyDescent="0.15">
      <c r="A13" s="5">
        <v>1</v>
      </c>
      <c r="B13" s="72" t="s">
        <v>53</v>
      </c>
      <c r="C13" s="72"/>
      <c r="D13" s="72"/>
      <c r="E13" s="72"/>
      <c r="F13" s="72"/>
      <c r="G13" s="72"/>
      <c r="H13" s="72"/>
      <c r="I13" s="72"/>
      <c r="J13" s="73"/>
    </row>
    <row r="14" spans="1:10" ht="15" customHeight="1" x14ac:dyDescent="0.15">
      <c r="A14" s="6"/>
      <c r="B14" s="71" t="s">
        <v>37</v>
      </c>
      <c r="C14" s="49"/>
      <c r="D14" s="49"/>
      <c r="E14" s="49"/>
      <c r="F14" s="36"/>
      <c r="G14" s="7" t="s">
        <v>9</v>
      </c>
      <c r="H14" s="39">
        <v>100000</v>
      </c>
      <c r="I14" s="39"/>
      <c r="J14" s="40"/>
    </row>
    <row r="15" spans="1:10" ht="15" customHeight="1" x14ac:dyDescent="0.15">
      <c r="A15" s="6"/>
      <c r="B15" s="42" t="s">
        <v>7</v>
      </c>
      <c r="C15" s="42"/>
      <c r="D15" s="42"/>
      <c r="E15" s="42"/>
      <c r="F15" s="48"/>
      <c r="G15" s="8"/>
      <c r="H15" s="9"/>
      <c r="I15" s="52"/>
      <c r="J15" s="53"/>
    </row>
    <row r="16" spans="1:10" ht="15" customHeight="1" x14ac:dyDescent="0.15">
      <c r="A16" s="6"/>
      <c r="B16" s="41" t="s">
        <v>36</v>
      </c>
      <c r="C16" s="41"/>
      <c r="D16" s="41"/>
      <c r="E16" s="41"/>
      <c r="F16" s="54"/>
      <c r="G16" s="10"/>
      <c r="H16" s="11"/>
      <c r="I16" s="55"/>
      <c r="J16" s="56"/>
    </row>
    <row r="17" spans="1:10" ht="15" customHeight="1" x14ac:dyDescent="0.15">
      <c r="A17" s="6"/>
      <c r="B17" s="41" t="s">
        <v>28</v>
      </c>
      <c r="C17" s="41"/>
      <c r="D17" s="41"/>
      <c r="E17" s="41"/>
      <c r="F17" s="54"/>
      <c r="G17" s="10"/>
      <c r="H17" s="11"/>
      <c r="I17" s="55"/>
      <c r="J17" s="56"/>
    </row>
    <row r="18" spans="1:10" ht="15" customHeight="1" x14ac:dyDescent="0.15">
      <c r="A18" s="6"/>
      <c r="B18" s="41" t="s">
        <v>29</v>
      </c>
      <c r="C18" s="41"/>
      <c r="D18" s="41"/>
      <c r="E18" s="41"/>
      <c r="F18" s="54"/>
      <c r="G18" s="10"/>
      <c r="H18" s="11"/>
      <c r="I18" s="55"/>
      <c r="J18" s="56"/>
    </row>
    <row r="19" spans="1:10" ht="15" customHeight="1" x14ac:dyDescent="0.15">
      <c r="A19" s="6"/>
      <c r="B19" s="41" t="s">
        <v>30</v>
      </c>
      <c r="C19" s="41"/>
      <c r="D19" s="41"/>
      <c r="E19" s="41"/>
      <c r="F19" s="54"/>
      <c r="G19" s="10"/>
      <c r="H19" s="11"/>
      <c r="I19" s="55"/>
      <c r="J19" s="56"/>
    </row>
    <row r="20" spans="1:10" ht="15" customHeight="1" x14ac:dyDescent="0.15">
      <c r="A20" s="6"/>
      <c r="B20" s="41" t="s">
        <v>31</v>
      </c>
      <c r="C20" s="41"/>
      <c r="D20" s="41"/>
      <c r="E20" s="41"/>
      <c r="F20" s="54"/>
      <c r="G20" s="12" t="s">
        <v>40</v>
      </c>
      <c r="H20" s="11"/>
      <c r="I20" s="69"/>
      <c r="J20" s="70"/>
    </row>
    <row r="21" spans="1:10" ht="15" customHeight="1" x14ac:dyDescent="0.15">
      <c r="A21" s="6"/>
      <c r="B21" s="41" t="s">
        <v>32</v>
      </c>
      <c r="C21" s="41"/>
      <c r="D21" s="41"/>
      <c r="E21" s="41"/>
      <c r="F21" s="54"/>
      <c r="G21" s="10"/>
      <c r="H21" s="11"/>
      <c r="I21" s="55"/>
      <c r="J21" s="56"/>
    </row>
    <row r="22" spans="1:10" ht="15" customHeight="1" x14ac:dyDescent="0.15">
      <c r="A22" s="6"/>
      <c r="B22" s="41" t="s">
        <v>33</v>
      </c>
      <c r="C22" s="41"/>
      <c r="D22" s="41"/>
      <c r="E22" s="41"/>
      <c r="F22" s="54"/>
      <c r="G22" s="12"/>
      <c r="H22" s="11"/>
      <c r="I22" s="55"/>
      <c r="J22" s="56"/>
    </row>
    <row r="23" spans="1:10" ht="15" customHeight="1" x14ac:dyDescent="0.15">
      <c r="A23" s="6"/>
      <c r="B23" s="41" t="s">
        <v>34</v>
      </c>
      <c r="C23" s="41"/>
      <c r="D23" s="41"/>
      <c r="E23" s="41"/>
      <c r="F23" s="54"/>
      <c r="G23" s="10"/>
      <c r="H23" s="11"/>
      <c r="I23" s="55"/>
      <c r="J23" s="56"/>
    </row>
    <row r="24" spans="1:10" ht="15" customHeight="1" x14ac:dyDescent="0.15">
      <c r="A24" s="6"/>
      <c r="B24" s="66" t="s">
        <v>45</v>
      </c>
      <c r="C24" s="66"/>
      <c r="D24" s="66"/>
      <c r="E24" s="66"/>
      <c r="F24" s="67"/>
      <c r="G24" s="10"/>
      <c r="H24" s="11"/>
      <c r="I24" s="55"/>
      <c r="J24" s="56"/>
    </row>
    <row r="25" spans="1:10" ht="15" customHeight="1" x14ac:dyDescent="0.15">
      <c r="A25" s="6"/>
      <c r="B25" s="68" t="s">
        <v>35</v>
      </c>
      <c r="C25" s="66"/>
      <c r="D25" s="66"/>
      <c r="E25" s="66"/>
      <c r="F25" s="67"/>
      <c r="G25" s="10"/>
      <c r="H25" s="11"/>
      <c r="I25" s="55"/>
      <c r="J25" s="56"/>
    </row>
    <row r="26" spans="1:10" ht="15" customHeight="1" x14ac:dyDescent="0.15">
      <c r="A26" s="6"/>
      <c r="B26" s="13"/>
      <c r="C26" s="14"/>
      <c r="D26" s="14" t="s">
        <v>39</v>
      </c>
      <c r="E26" s="14"/>
      <c r="F26" s="15"/>
      <c r="G26" s="13" t="s">
        <v>38</v>
      </c>
      <c r="H26" s="14"/>
      <c r="I26" s="50">
        <f>SUM(I16:J24)</f>
        <v>0</v>
      </c>
      <c r="J26" s="51"/>
    </row>
    <row r="27" spans="1:10" ht="15" customHeight="1" x14ac:dyDescent="0.15">
      <c r="A27" s="6"/>
      <c r="B27" s="47" t="s">
        <v>46</v>
      </c>
      <c r="C27" s="42"/>
      <c r="D27" s="42"/>
      <c r="E27" s="42"/>
      <c r="F27" s="48"/>
      <c r="G27" s="8"/>
      <c r="H27" s="9"/>
      <c r="I27" s="52"/>
      <c r="J27" s="53"/>
    </row>
    <row r="28" spans="1:10" ht="15" customHeight="1" x14ac:dyDescent="0.15">
      <c r="A28" s="6"/>
      <c r="B28" s="41" t="s">
        <v>8</v>
      </c>
      <c r="C28" s="41"/>
      <c r="D28" s="41"/>
      <c r="E28" s="41"/>
      <c r="F28" s="54"/>
      <c r="G28" s="10"/>
      <c r="H28" s="11"/>
      <c r="I28" s="55"/>
      <c r="J28" s="56"/>
    </row>
    <row r="29" spans="1:10" ht="15" customHeight="1" x14ac:dyDescent="0.15">
      <c r="A29" s="6"/>
      <c r="B29" s="16">
        <f>I26</f>
        <v>0</v>
      </c>
      <c r="C29" s="17" t="s">
        <v>42</v>
      </c>
      <c r="D29" s="17"/>
      <c r="E29" s="18">
        <v>5</v>
      </c>
      <c r="F29" s="19" t="s">
        <v>41</v>
      </c>
      <c r="G29" s="13" t="s">
        <v>10</v>
      </c>
      <c r="H29" s="14"/>
      <c r="I29" s="50">
        <f>I26*0.1*E29</f>
        <v>0</v>
      </c>
      <c r="J29" s="51"/>
    </row>
    <row r="30" spans="1:10" ht="15" customHeight="1" x14ac:dyDescent="0.15">
      <c r="A30" s="20"/>
      <c r="B30" s="57" t="s">
        <v>27</v>
      </c>
      <c r="C30" s="58"/>
      <c r="D30" s="58"/>
      <c r="E30" s="58"/>
      <c r="F30" s="59"/>
      <c r="G30" s="7" t="s">
        <v>11</v>
      </c>
      <c r="H30" s="21"/>
      <c r="I30" s="46">
        <f>H14+I26+I29</f>
        <v>100000</v>
      </c>
      <c r="J30" s="45"/>
    </row>
    <row r="31" spans="1:10" ht="15" customHeight="1" x14ac:dyDescent="0.15">
      <c r="A31" s="5">
        <v>2</v>
      </c>
      <c r="B31" s="60" t="s">
        <v>26</v>
      </c>
      <c r="C31" s="61"/>
      <c r="D31" s="61"/>
      <c r="E31" s="61"/>
      <c r="F31" s="62"/>
      <c r="G31" s="8"/>
      <c r="H31" s="9"/>
      <c r="I31" s="22"/>
      <c r="J31" s="23">
        <f>I30*0.5</f>
        <v>50000</v>
      </c>
    </row>
    <row r="32" spans="1:10" ht="15" customHeight="1" x14ac:dyDescent="0.15">
      <c r="A32" s="24"/>
      <c r="B32" s="63"/>
      <c r="C32" s="64"/>
      <c r="D32" s="64"/>
      <c r="E32" s="64"/>
      <c r="F32" s="65"/>
      <c r="G32" s="10"/>
      <c r="H32" s="14" t="s">
        <v>48</v>
      </c>
      <c r="I32" s="18" t="s">
        <v>52</v>
      </c>
      <c r="J32" s="25"/>
    </row>
    <row r="33" spans="1:10" ht="15" customHeight="1" x14ac:dyDescent="0.15">
      <c r="A33" s="26"/>
      <c r="B33" s="27"/>
      <c r="C33" s="28"/>
      <c r="D33" s="28"/>
      <c r="E33" s="28"/>
      <c r="F33" s="29"/>
      <c r="G33" s="13" t="s">
        <v>47</v>
      </c>
      <c r="H33" s="14"/>
      <c r="I33" s="39">
        <f>J31-J32</f>
        <v>50000</v>
      </c>
      <c r="J33" s="45"/>
    </row>
    <row r="34" spans="1:10" ht="15" customHeight="1" x14ac:dyDescent="0.15">
      <c r="A34" s="3">
        <v>3</v>
      </c>
      <c r="B34" s="37" t="s">
        <v>25</v>
      </c>
      <c r="C34" s="37"/>
      <c r="D34" s="37"/>
      <c r="E34" s="37"/>
      <c r="F34" s="37"/>
      <c r="G34" s="7" t="s">
        <v>12</v>
      </c>
      <c r="H34" s="21"/>
      <c r="I34" s="44"/>
      <c r="J34" s="45"/>
    </row>
    <row r="35" spans="1:10" ht="15" customHeight="1" x14ac:dyDescent="0.15">
      <c r="A35" s="3">
        <v>4</v>
      </c>
      <c r="B35" s="43" t="s">
        <v>49</v>
      </c>
      <c r="C35" s="37"/>
      <c r="D35" s="37"/>
      <c r="E35" s="37"/>
      <c r="F35" s="37"/>
      <c r="G35" s="7" t="s">
        <v>13</v>
      </c>
      <c r="H35" s="21"/>
      <c r="I35" s="39"/>
      <c r="J35" s="40"/>
    </row>
    <row r="36" spans="1:10" ht="15" customHeight="1" x14ac:dyDescent="0.15">
      <c r="A36" s="24">
        <v>5</v>
      </c>
      <c r="B36" s="44" t="s">
        <v>19</v>
      </c>
      <c r="C36" s="44"/>
      <c r="D36" s="44"/>
      <c r="E36" s="44"/>
      <c r="F36" s="45"/>
      <c r="G36" s="7" t="s">
        <v>14</v>
      </c>
      <c r="H36" s="21"/>
      <c r="I36" s="39"/>
      <c r="J36" s="40"/>
    </row>
    <row r="37" spans="1:10" ht="15" customHeight="1" x14ac:dyDescent="0.15">
      <c r="A37" s="6"/>
      <c r="B37" s="37" t="s">
        <v>20</v>
      </c>
      <c r="C37" s="37"/>
      <c r="D37" s="37"/>
      <c r="E37" s="37"/>
      <c r="F37" s="37"/>
      <c r="G37" s="7" t="s">
        <v>15</v>
      </c>
      <c r="H37" s="21"/>
      <c r="I37" s="46">
        <f>SUM(I30:I36)</f>
        <v>150000</v>
      </c>
      <c r="J37" s="45"/>
    </row>
    <row r="38" spans="1:10" ht="15" customHeight="1" x14ac:dyDescent="0.15">
      <c r="A38" s="6"/>
      <c r="B38" s="47" t="s">
        <v>21</v>
      </c>
      <c r="C38" s="42"/>
      <c r="D38" s="42"/>
      <c r="E38" s="42"/>
      <c r="F38" s="48"/>
      <c r="G38" s="30"/>
      <c r="H38" s="21" t="s">
        <v>43</v>
      </c>
      <c r="I38" s="31" t="s">
        <v>44</v>
      </c>
      <c r="J38" s="32">
        <f>I37*G38*0.01</f>
        <v>0</v>
      </c>
    </row>
    <row r="39" spans="1:10" ht="15" customHeight="1" x14ac:dyDescent="0.15">
      <c r="A39" s="6"/>
      <c r="B39" s="38" t="s">
        <v>22</v>
      </c>
      <c r="C39" s="49"/>
      <c r="D39" s="49"/>
      <c r="E39" s="49"/>
      <c r="F39" s="36"/>
      <c r="G39" s="7"/>
      <c r="H39" s="21"/>
      <c r="I39" s="46">
        <f>I37-J38</f>
        <v>150000</v>
      </c>
      <c r="J39" s="45"/>
    </row>
    <row r="40" spans="1:10" ht="15" customHeight="1" x14ac:dyDescent="0.15">
      <c r="A40" s="6"/>
      <c r="B40" s="38" t="s">
        <v>23</v>
      </c>
      <c r="C40" s="49"/>
      <c r="D40" s="49"/>
      <c r="E40" s="49"/>
      <c r="F40" s="36"/>
      <c r="G40" s="7"/>
      <c r="H40" s="21"/>
      <c r="I40" s="39">
        <f>I39*10%</f>
        <v>15000</v>
      </c>
      <c r="J40" s="40"/>
    </row>
    <row r="41" spans="1:10" ht="15" customHeight="1" x14ac:dyDescent="0.15">
      <c r="A41" s="20"/>
      <c r="B41" s="36" t="s">
        <v>24</v>
      </c>
      <c r="C41" s="37"/>
      <c r="D41" s="37"/>
      <c r="E41" s="37"/>
      <c r="F41" s="38"/>
      <c r="G41" s="7"/>
      <c r="H41" s="21"/>
      <c r="I41" s="39">
        <f>I39+I40</f>
        <v>165000</v>
      </c>
      <c r="J41" s="40"/>
    </row>
    <row r="42" spans="1:10" ht="15" customHeight="1" x14ac:dyDescent="0.15">
      <c r="A42" s="3">
        <v>6</v>
      </c>
      <c r="B42" s="33" t="s">
        <v>50</v>
      </c>
      <c r="C42" s="34"/>
      <c r="D42" s="34"/>
      <c r="E42" s="34"/>
      <c r="F42" s="34"/>
      <c r="G42" s="8"/>
      <c r="H42" s="9"/>
      <c r="I42" s="31" t="s">
        <v>44</v>
      </c>
      <c r="J42" s="23"/>
    </row>
    <row r="43" spans="1:10" ht="15" customHeight="1" x14ac:dyDescent="0.15">
      <c r="A43" s="26">
        <v>7</v>
      </c>
      <c r="B43" s="33" t="s">
        <v>51</v>
      </c>
      <c r="C43" s="34"/>
      <c r="D43" s="34"/>
      <c r="E43" s="34"/>
      <c r="F43" s="34"/>
      <c r="G43" s="7"/>
      <c r="H43" s="9"/>
      <c r="I43" s="35"/>
      <c r="J43" s="32">
        <f>I41-J42</f>
        <v>165000</v>
      </c>
    </row>
    <row r="44" spans="1:10" ht="19.5" customHeight="1" x14ac:dyDescent="0.15">
      <c r="A44" s="41"/>
      <c r="B44" s="42"/>
      <c r="C44" s="42"/>
      <c r="D44" s="42"/>
      <c r="E44" s="42"/>
      <c r="F44" s="42"/>
      <c r="G44" s="42"/>
      <c r="H44" s="42"/>
      <c r="I44" s="42"/>
      <c r="J44" s="42"/>
    </row>
  </sheetData>
  <mergeCells count="75">
    <mergeCell ref="A5:B5"/>
    <mergeCell ref="C5:F5"/>
    <mergeCell ref="G5:J5"/>
    <mergeCell ref="A1:J1"/>
    <mergeCell ref="A2:J2"/>
    <mergeCell ref="A3:J3"/>
    <mergeCell ref="A4:F4"/>
    <mergeCell ref="G4:J4"/>
    <mergeCell ref="B13:J13"/>
    <mergeCell ref="A6:A12"/>
    <mergeCell ref="C6:F6"/>
    <mergeCell ref="G6:J6"/>
    <mergeCell ref="C7:F7"/>
    <mergeCell ref="G7:J7"/>
    <mergeCell ref="C8:F8"/>
    <mergeCell ref="G8:J8"/>
    <mergeCell ref="C9:F9"/>
    <mergeCell ref="G9:J9"/>
    <mergeCell ref="C10:F10"/>
    <mergeCell ref="G10:J10"/>
    <mergeCell ref="C11:F11"/>
    <mergeCell ref="G11:J11"/>
    <mergeCell ref="C12:F12"/>
    <mergeCell ref="G12:J12"/>
    <mergeCell ref="B14:F14"/>
    <mergeCell ref="H14:J14"/>
    <mergeCell ref="B15:F15"/>
    <mergeCell ref="I15:J15"/>
    <mergeCell ref="B16:F16"/>
    <mergeCell ref="I16:J16"/>
    <mergeCell ref="B17:F17"/>
    <mergeCell ref="I17:J17"/>
    <mergeCell ref="B18:F18"/>
    <mergeCell ref="I18:J18"/>
    <mergeCell ref="B19:F19"/>
    <mergeCell ref="I19:J19"/>
    <mergeCell ref="B20:F20"/>
    <mergeCell ref="I20:J20"/>
    <mergeCell ref="B21:F21"/>
    <mergeCell ref="I21:J21"/>
    <mergeCell ref="B22:F22"/>
    <mergeCell ref="I22:J22"/>
    <mergeCell ref="B23:F23"/>
    <mergeCell ref="I23:J23"/>
    <mergeCell ref="B24:F24"/>
    <mergeCell ref="I24:J24"/>
    <mergeCell ref="B25:F25"/>
    <mergeCell ref="I25:J25"/>
    <mergeCell ref="B34:F34"/>
    <mergeCell ref="I34:J34"/>
    <mergeCell ref="I26:J26"/>
    <mergeCell ref="B27:F27"/>
    <mergeCell ref="I27:J27"/>
    <mergeCell ref="B28:F28"/>
    <mergeCell ref="I28:J28"/>
    <mergeCell ref="I29:J29"/>
    <mergeCell ref="B30:F30"/>
    <mergeCell ref="I30:J30"/>
    <mergeCell ref="B31:F31"/>
    <mergeCell ref="B32:F32"/>
    <mergeCell ref="I33:J33"/>
    <mergeCell ref="B41:F41"/>
    <mergeCell ref="I41:J41"/>
    <mergeCell ref="A44:J44"/>
    <mergeCell ref="B35:F35"/>
    <mergeCell ref="I35:J35"/>
    <mergeCell ref="B36:F36"/>
    <mergeCell ref="I36:J36"/>
    <mergeCell ref="B37:F37"/>
    <mergeCell ref="I37:J37"/>
    <mergeCell ref="B38:F38"/>
    <mergeCell ref="B39:F39"/>
    <mergeCell ref="I39:J39"/>
    <mergeCell ref="B40:F40"/>
    <mergeCell ref="I40:J40"/>
  </mergeCells>
  <phoneticPr fontId="2"/>
  <pageMargins left="0.75" right="0.75" top="0.68" bottom="0.63" header="0.51200000000000001" footer="0.54"/>
  <pageSetup paperSize="9" scale="9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計算式</vt:lpstr>
    </vt:vector>
  </TitlesOfParts>
  <Company>渡辺会計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miyamoto</dc:creator>
  <cp:lastModifiedBy>honda10</cp:lastModifiedBy>
  <cp:lastPrinted>2015-07-03T08:04:04Z</cp:lastPrinted>
  <dcterms:created xsi:type="dcterms:W3CDTF">2000-07-17T05:35:52Z</dcterms:created>
  <dcterms:modified xsi:type="dcterms:W3CDTF">2021-03-29T04:21:23Z</dcterms:modified>
</cp:coreProperties>
</file>